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z zamówienia" sheetId="1" r:id="rId4"/>
  </sheets>
  <definedNames>
    <definedName localSheetId="0" name="Excel_BuiltIn_Print_Area">'Formularz zamówienia'!$B$2:$I$46</definedName>
  </definedNames>
  <calcPr/>
</workbook>
</file>

<file path=xl/sharedStrings.xml><?xml version="1.0" encoding="utf-8"?>
<sst xmlns="http://schemas.openxmlformats.org/spreadsheetml/2006/main" count="63" uniqueCount="39">
  <si>
    <t>Nr zamówienia:</t>
  </si>
  <si>
    <t>Kontrahent:</t>
  </si>
  <si>
    <t xml:space="preserve"> </t>
  </si>
  <si>
    <t>Data odbioru:</t>
  </si>
  <si>
    <t>DATA PRZYJĘCIA ZAMÓWIENIA</t>
  </si>
  <si>
    <t>m2 zamówienia:</t>
  </si>
  <si>
    <t>ASORTYMENT</t>
  </si>
  <si>
    <t>RODZAJ FREZOWANIA</t>
  </si>
  <si>
    <t>KOLOR</t>
  </si>
  <si>
    <t>Podwykonawca</t>
  </si>
  <si>
    <t>LAKIER</t>
  </si>
  <si>
    <t>LP</t>
  </si>
  <si>
    <t>ELEMENT</t>
  </si>
  <si>
    <t>wysokość [mm]</t>
  </si>
  <si>
    <t>SZEROKOŚĆ  [mm]</t>
  </si>
  <si>
    <t>ilość</t>
  </si>
  <si>
    <r>
      <rPr>
        <rFont val="Arial CE"/>
        <b/>
        <color theme="1"/>
        <sz val="10.0"/>
      </rPr>
      <t>M</t>
    </r>
    <r>
      <rPr>
        <rFont val="Arial CE"/>
        <b/>
        <color theme="1"/>
        <sz val="10.0"/>
        <vertAlign val="superscript"/>
      </rPr>
      <t>2</t>
    </r>
  </si>
  <si>
    <t>UWAGI</t>
  </si>
  <si>
    <t xml:space="preserve">mb frezowania </t>
  </si>
  <si>
    <t>koszt frezowania</t>
  </si>
  <si>
    <t>Suma mb frezowania * cena</t>
  </si>
  <si>
    <t>Suma Netto</t>
  </si>
  <si>
    <t>(suma m2 * zł)+(koszt frezowania)+(ilość witryn szt *15zł)</t>
  </si>
  <si>
    <r>
      <rPr>
        <rFont val="Arial CE"/>
        <b/>
        <color theme="1"/>
        <sz val="14.0"/>
      </rPr>
      <t xml:space="preserve">          </t>
    </r>
    <r>
      <rPr>
        <rFont val="Arial CE"/>
        <b/>
        <color theme="1"/>
        <sz val="14.0"/>
        <vertAlign val="superscript"/>
      </rPr>
      <t xml:space="preserve">  </t>
    </r>
    <r>
      <rPr>
        <rFont val="Arial CE"/>
        <b/>
        <color theme="1"/>
        <sz val="14.0"/>
      </rPr>
      <t xml:space="preserve">                                                       RAZEM [  m2 ]         =</t>
    </r>
  </si>
  <si>
    <t>Suma Brutto</t>
  </si>
  <si>
    <r>
      <rPr>
        <rFont val="Arial CE"/>
        <b/>
        <color theme="1"/>
        <sz val="14.0"/>
      </rPr>
      <t xml:space="preserve">                                                                   RAZEM [  sztuk</t>
    </r>
    <r>
      <rPr>
        <rFont val="Arial CE"/>
        <b/>
        <color theme="1"/>
        <sz val="14.0"/>
        <vertAlign val="superscript"/>
      </rPr>
      <t xml:space="preserve"> </t>
    </r>
    <r>
      <rPr>
        <rFont val="Arial CE"/>
        <b/>
        <color theme="1"/>
        <sz val="14.0"/>
      </rPr>
      <t>]    =</t>
    </r>
  </si>
  <si>
    <t>Kontrahent :</t>
  </si>
  <si>
    <t>WYSOKOŚĆ  [mm]</t>
  </si>
  <si>
    <t>SZEROKOŚĆ [mm]</t>
  </si>
  <si>
    <t>Ilość</t>
  </si>
  <si>
    <r>
      <rPr>
        <rFont val="Arial CE"/>
        <b/>
        <color theme="1"/>
        <sz val="10.0"/>
      </rPr>
      <t>M</t>
    </r>
    <r>
      <rPr>
        <rFont val="Arial CE"/>
        <b/>
        <color theme="1"/>
        <sz val="10.0"/>
        <vertAlign val="superscript"/>
      </rPr>
      <t>2</t>
    </r>
  </si>
  <si>
    <r>
      <rPr>
        <rFont val="Arial CE"/>
        <b/>
        <color theme="1"/>
        <sz val="14.0"/>
      </rPr>
      <t xml:space="preserve">                                                                   RAZEM [  m</t>
    </r>
    <r>
      <rPr>
        <rFont val="Arial CE"/>
        <b/>
        <color theme="1"/>
        <sz val="14.0"/>
        <vertAlign val="superscript"/>
      </rPr>
      <t xml:space="preserve">2 </t>
    </r>
    <r>
      <rPr>
        <rFont val="Arial CE"/>
        <b/>
        <color theme="1"/>
        <sz val="14.0"/>
      </rPr>
      <t>]         =</t>
    </r>
  </si>
  <si>
    <r>
      <rPr>
        <rFont val="Arial CE"/>
        <b/>
        <color theme="1"/>
        <sz val="14.0"/>
      </rPr>
      <t xml:space="preserve">                                                                   RAZEM [  sztuk</t>
    </r>
    <r>
      <rPr>
        <rFont val="Arial CE"/>
        <b/>
        <color theme="1"/>
        <sz val="14.0"/>
        <vertAlign val="superscript"/>
      </rPr>
      <t xml:space="preserve"> </t>
    </r>
    <r>
      <rPr>
        <rFont val="Arial CE"/>
        <b/>
        <color theme="1"/>
        <sz val="14.0"/>
      </rPr>
      <t>]    =</t>
    </r>
  </si>
  <si>
    <t>WYSOKOŚĆ         [mm]</t>
  </si>
  <si>
    <t>ILOŚĆ</t>
  </si>
  <si>
    <r>
      <rPr>
        <rFont val="Arial CE"/>
        <b/>
        <color theme="1"/>
        <sz val="10.0"/>
      </rPr>
      <t>M</t>
    </r>
    <r>
      <rPr>
        <rFont val="Arial CE"/>
        <b/>
        <color theme="1"/>
        <sz val="10.0"/>
        <vertAlign val="superscript"/>
      </rPr>
      <t>2</t>
    </r>
  </si>
  <si>
    <r>
      <rPr>
        <rFont val="Arial CE"/>
        <b/>
        <color theme="1"/>
        <sz val="14.0"/>
      </rPr>
      <t xml:space="preserve">                                                                   RAZEM [  m</t>
    </r>
    <r>
      <rPr>
        <rFont val="Arial CE"/>
        <b/>
        <color theme="1"/>
        <sz val="14.0"/>
        <vertAlign val="superscript"/>
      </rPr>
      <t xml:space="preserve">2 </t>
    </r>
    <r>
      <rPr>
        <rFont val="Arial CE"/>
        <b/>
        <color theme="1"/>
        <sz val="14.0"/>
      </rPr>
      <t>]         =</t>
    </r>
  </si>
  <si>
    <r>
      <rPr>
        <rFont val="Arial CE"/>
        <b/>
        <color theme="1"/>
        <sz val="14.0"/>
      </rPr>
      <t xml:space="preserve">                                                                   RAZEM [  sztuk</t>
    </r>
    <r>
      <rPr>
        <rFont val="Arial CE"/>
        <b/>
        <color theme="1"/>
        <sz val="14.0"/>
        <vertAlign val="superscript"/>
      </rPr>
      <t xml:space="preserve"> </t>
    </r>
    <r>
      <rPr>
        <rFont val="Arial CE"/>
        <b/>
        <color theme="1"/>
        <sz val="14.0"/>
      </rPr>
      <t>]    =</t>
    </r>
  </si>
  <si>
    <t xml:space="preserve">UWAGI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</si>
</sst>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dd.mm.yyyy"/>
  </numFmts>
  <fonts count="33">
    <font>
      <sz val="10.0"/>
      <color rgb="FF000000"/>
      <name val="Calibri"/>
      <scheme val="minor"/>
    </font>
    <font>
      <color theme="1"/>
      <name val="Calibri"/>
    </font>
    <font>
      <sz val="10.0"/>
      <color theme="1"/>
      <name val="Arial"/>
    </font>
    <font>
      <b/>
      <sz val="12.0"/>
      <color rgb="FFFF0000"/>
      <name val="Arial"/>
    </font>
    <font>
      <b/>
      <sz val="12.0"/>
      <color theme="1"/>
      <name val="Arial"/>
    </font>
    <font>
      <color rgb="FFFF0000"/>
      <name val="Calibri"/>
    </font>
    <font>
      <b/>
      <sz val="14.0"/>
      <color rgb="FF000000"/>
      <name val="Arial"/>
    </font>
    <font>
      <b/>
      <sz val="14.0"/>
      <color theme="1"/>
      <name val="Arial"/>
    </font>
    <font/>
    <font>
      <sz val="12.0"/>
      <color theme="1"/>
      <name val="Arial"/>
    </font>
    <font>
      <sz val="10.0"/>
      <color rgb="FFFF0000"/>
      <name val="Arial"/>
    </font>
    <font>
      <sz val="14.0"/>
      <color theme="1"/>
      <name val="Arial"/>
    </font>
    <font>
      <b/>
      <sz val="10.0"/>
      <color rgb="FFFF0000"/>
      <name val="Arial"/>
    </font>
    <font>
      <b/>
      <sz val="14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b/>
      <sz val="12.0"/>
      <color rgb="FF000000"/>
      <name val="Arial"/>
    </font>
    <font>
      <b/>
      <color theme="1"/>
      <name val="Arial"/>
    </font>
    <font>
      <b/>
      <sz val="18.0"/>
      <color rgb="FFFF0000"/>
      <name val="Arial"/>
    </font>
    <font>
      <sz val="14.0"/>
      <color rgb="FF000000"/>
      <name val="Calibri"/>
    </font>
    <font>
      <sz val="14.0"/>
      <color rgb="FF000000"/>
      <name val="Arial"/>
    </font>
    <font>
      <sz val="11.0"/>
      <color theme="1"/>
      <name val="Inconsolata"/>
    </font>
    <font>
      <sz val="10.0"/>
      <color theme="1"/>
      <name val="Inconsolata"/>
    </font>
    <font>
      <b/>
      <sz val="14.0"/>
      <color theme="1"/>
      <name val="Calibri"/>
    </font>
    <font>
      <sz val="9.0"/>
      <color rgb="FFFF0000"/>
      <name val="Arial"/>
    </font>
    <font>
      <b/>
      <sz val="16.0"/>
      <color rgb="FFFF0000"/>
      <name val="Arial"/>
    </font>
    <font>
      <sz val="16.0"/>
      <color rgb="FFFF0000"/>
      <name val="Arial"/>
    </font>
    <font>
      <b/>
      <sz val="10.0"/>
      <color rgb="FF000000"/>
      <name val="Arial"/>
    </font>
    <font>
      <b/>
      <sz val="18.0"/>
      <color rgb="FFFF0000"/>
      <name val="Calibri"/>
    </font>
    <font>
      <sz val="18.0"/>
      <color rgb="FF000000"/>
      <name val="Arial"/>
    </font>
    <font>
      <b/>
      <sz val="18.0"/>
      <color rgb="FF000000"/>
      <name val="Arial"/>
    </font>
    <font>
      <sz val="15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B7E1CD"/>
        <bgColor rgb="FFB7E1CD"/>
      </patternFill>
    </fill>
    <fill>
      <patternFill patternType="solid">
        <fgColor rgb="FF93C47D"/>
        <bgColor rgb="FF93C47D"/>
      </patternFill>
    </fill>
  </fills>
  <borders count="5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right style="hair">
        <color rgb="FF000000"/>
      </right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164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horizontal="left"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5" numFmtId="164" xfId="0" applyFont="1" applyNumberFormat="1"/>
    <xf borderId="1" fillId="2" fontId="6" numFmtId="0" xfId="0" applyAlignment="1" applyBorder="1" applyFill="1" applyFont="1">
      <alignment horizontal="center" shrinkToFit="0" vertical="bottom" wrapText="0"/>
    </xf>
    <xf borderId="0" fillId="2" fontId="6" numFmtId="164" xfId="0" applyAlignment="1" applyFont="1" applyNumberFormat="1">
      <alignment horizontal="center"/>
    </xf>
    <xf borderId="2" fillId="0" fontId="7" numFmtId="164" xfId="0" applyAlignment="1" applyBorder="1" applyFont="1" applyNumberFormat="1">
      <alignment shrinkToFit="0" vertical="bottom" wrapText="0"/>
    </xf>
    <xf borderId="3" fillId="0" fontId="8" numFmtId="0" xfId="0" applyBorder="1" applyFont="1"/>
    <xf borderId="4" fillId="0" fontId="8" numFmtId="0" xfId="0" applyBorder="1" applyFont="1"/>
    <xf borderId="0" fillId="0" fontId="9" numFmtId="164" xfId="0" applyAlignment="1" applyFont="1" applyNumberFormat="1">
      <alignment horizontal="right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10" numFmtId="164" xfId="0" applyAlignment="1" applyFont="1" applyNumberFormat="1">
      <alignment shrinkToFit="0" vertical="bottom" wrapText="0"/>
    </xf>
    <xf borderId="5" fillId="2" fontId="6" numFmtId="0" xfId="0" applyAlignment="1" applyBorder="1" applyFont="1">
      <alignment shrinkToFit="0" vertical="bottom" wrapText="0"/>
    </xf>
    <xf borderId="6" fillId="0" fontId="11" numFmtId="165" xfId="0" applyAlignment="1" applyBorder="1" applyFont="1" applyNumberFormat="1">
      <alignment horizontal="center" shrinkToFit="0" vertical="center" wrapText="0"/>
    </xf>
    <xf borderId="7" fillId="0" fontId="8" numFmtId="0" xfId="0" applyBorder="1" applyFont="1"/>
    <xf borderId="0" fillId="0" fontId="12" numFmtId="164" xfId="0" applyAlignment="1" applyFont="1" applyNumberFormat="1">
      <alignment horizontal="center" shrinkToFit="0" vertical="center" wrapText="0"/>
    </xf>
    <xf borderId="1" fillId="3" fontId="13" numFmtId="164" xfId="0" applyAlignment="1" applyBorder="1" applyFill="1" applyFont="1" applyNumberFormat="1">
      <alignment shrinkToFit="0" vertical="bottom" wrapText="0"/>
    </xf>
    <xf borderId="8" fillId="4" fontId="4" numFmtId="164" xfId="0" applyAlignment="1" applyBorder="1" applyFill="1" applyFont="1" applyNumberFormat="1">
      <alignment horizontal="center" shrinkToFit="0" vertical="center" wrapText="0"/>
    </xf>
    <xf borderId="9" fillId="0" fontId="8" numFmtId="0" xfId="0" applyBorder="1" applyFont="1"/>
    <xf borderId="10" fillId="4" fontId="4" numFmtId="164" xfId="0" applyAlignment="1" applyBorder="1" applyFont="1" applyNumberFormat="1">
      <alignment horizontal="center" shrinkToFit="0" vertical="center" wrapText="0"/>
    </xf>
    <xf borderId="11" fillId="0" fontId="8" numFmtId="0" xfId="0" applyBorder="1" applyFont="1"/>
    <xf borderId="12" fillId="0" fontId="8" numFmtId="0" xfId="0" applyBorder="1" applyFont="1"/>
    <xf borderId="13" fillId="0" fontId="8" numFmtId="0" xfId="0" applyBorder="1" applyFont="1"/>
    <xf borderId="14" fillId="2" fontId="6" numFmtId="0" xfId="0" applyAlignment="1" applyBorder="1" applyFont="1">
      <alignment horizontal="center"/>
    </xf>
    <xf borderId="15" fillId="2" fontId="14" numFmtId="0" xfId="0" applyAlignment="1" applyBorder="1" applyFont="1">
      <alignment horizontal="center"/>
    </xf>
    <xf borderId="16" fillId="0" fontId="8" numFmtId="0" xfId="0" applyBorder="1" applyFont="1"/>
    <xf borderId="15" fillId="2" fontId="15" numFmtId="0" xfId="0" applyAlignment="1" applyBorder="1" applyFont="1">
      <alignment horizontal="center" vertical="bottom"/>
    </xf>
    <xf borderId="17" fillId="0" fontId="8" numFmtId="0" xfId="0" applyBorder="1" applyFont="1"/>
    <xf borderId="8" fillId="4" fontId="16" numFmtId="164" xfId="0" applyAlignment="1" applyBorder="1" applyFont="1" applyNumberFormat="1">
      <alignment horizontal="center" shrinkToFit="0" vertical="center" wrapText="0"/>
    </xf>
    <xf borderId="12" fillId="5" fontId="7" numFmtId="164" xfId="0" applyAlignment="1" applyBorder="1" applyFill="1" applyFont="1" applyNumberFormat="1">
      <alignment horizontal="center" shrinkToFit="0" vertical="center" wrapText="0"/>
    </xf>
    <xf borderId="18" fillId="5" fontId="16" numFmtId="164" xfId="0" applyAlignment="1" applyBorder="1" applyFont="1" applyNumberFormat="1">
      <alignment horizontal="center" shrinkToFit="0" vertical="center" wrapText="1"/>
    </xf>
    <xf borderId="19" fillId="0" fontId="8" numFmtId="0" xfId="0" applyBorder="1" applyFont="1"/>
    <xf borderId="20" fillId="4" fontId="4" numFmtId="164" xfId="0" applyAlignment="1" applyBorder="1" applyFont="1" applyNumberFormat="1">
      <alignment horizontal="center" shrinkToFit="0" vertical="center" wrapText="0"/>
    </xf>
    <xf borderId="21" fillId="0" fontId="8" numFmtId="0" xfId="0" applyBorder="1" applyFont="1"/>
    <xf borderId="22" fillId="0" fontId="8" numFmtId="0" xfId="0" applyBorder="1" applyFont="1"/>
    <xf borderId="0" fillId="6" fontId="16" numFmtId="164" xfId="0" applyAlignment="1" applyFill="1" applyFont="1" applyNumberFormat="1">
      <alignment horizontal="center" shrinkToFit="0" vertical="bottom" wrapText="0"/>
    </xf>
    <xf borderId="0" fillId="0" fontId="7" numFmtId="164" xfId="0" applyAlignment="1" applyFont="1" applyNumberFormat="1">
      <alignment shrinkToFit="0" vertical="bottom" wrapText="0"/>
    </xf>
    <xf borderId="5" fillId="2" fontId="7" numFmtId="0" xfId="0" applyAlignment="1" applyBorder="1" applyFont="1">
      <alignment horizontal="center"/>
    </xf>
    <xf borderId="15" fillId="2" fontId="17" numFmtId="164" xfId="0" applyAlignment="1" applyBorder="1" applyFont="1" applyNumberFormat="1">
      <alignment horizontal="center" shrinkToFit="0" vertical="center" wrapText="1"/>
    </xf>
    <xf borderId="0" fillId="2" fontId="7" numFmtId="164" xfId="0" applyAlignment="1" applyFont="1" applyNumberFormat="1">
      <alignment horizontal="center" shrinkToFit="0" vertical="center" wrapText="1"/>
    </xf>
    <xf borderId="23" fillId="4" fontId="16" numFmtId="164" xfId="0" applyAlignment="1" applyBorder="1" applyFont="1" applyNumberFormat="1">
      <alignment horizontal="center" shrinkToFit="0" vertical="center" wrapText="0"/>
    </xf>
    <xf borderId="1" fillId="5" fontId="18" numFmtId="164" xfId="0" applyAlignment="1" applyBorder="1" applyFont="1" applyNumberFormat="1">
      <alignment horizontal="center"/>
    </xf>
    <xf borderId="1" fillId="5" fontId="18" numFmtId="164" xfId="0" applyAlignment="1" applyBorder="1" applyFont="1" applyNumberFormat="1">
      <alignment horizontal="center" shrinkToFit="0" vertical="bottom" wrapText="1"/>
    </xf>
    <xf borderId="1" fillId="5" fontId="18" numFmtId="164" xfId="0" applyAlignment="1" applyBorder="1" applyFont="1" applyNumberFormat="1">
      <alignment horizontal="center" shrinkToFit="0" wrapText="1"/>
    </xf>
    <xf borderId="10" fillId="5" fontId="16" numFmtId="164" xfId="0" applyAlignment="1" applyBorder="1" applyFont="1" applyNumberFormat="1">
      <alignment horizontal="center" shrinkToFit="0" vertical="center" wrapText="1"/>
    </xf>
    <xf borderId="24" fillId="6" fontId="16" numFmtId="164" xfId="0" applyAlignment="1" applyBorder="1" applyFont="1" applyNumberFormat="1">
      <alignment horizontal="center" shrinkToFit="0" vertical="bottom" wrapText="0"/>
    </xf>
    <xf borderId="25" fillId="4" fontId="2" numFmtId="3" xfId="0" applyAlignment="1" applyBorder="1" applyFont="1" applyNumberFormat="1">
      <alignment horizontal="center" shrinkToFit="0" vertical="center" wrapText="0"/>
    </xf>
    <xf borderId="1" fillId="2" fontId="19" numFmtId="164" xfId="0" applyAlignment="1" applyBorder="1" applyFont="1" applyNumberFormat="1">
      <alignment horizontal="center" vertical="bottom"/>
    </xf>
    <xf borderId="1" fillId="2" fontId="20" numFmtId="3" xfId="0" applyAlignment="1" applyBorder="1" applyFont="1" applyNumberFormat="1">
      <alignment horizontal="center" vertical="bottom"/>
    </xf>
    <xf borderId="1" fillId="2" fontId="21" numFmtId="164" xfId="0" applyAlignment="1" applyBorder="1" applyFont="1" applyNumberFormat="1">
      <alignment horizontal="center" shrinkToFit="0" vertical="center" wrapText="0"/>
    </xf>
    <xf borderId="15" fillId="2" fontId="6" numFmtId="164" xfId="0" applyAlignment="1" applyBorder="1" applyFont="1" applyNumberFormat="1">
      <alignment horizontal="center"/>
    </xf>
    <xf borderId="26" fillId="4" fontId="2" numFmtId="3" xfId="0" applyAlignment="1" applyBorder="1" applyFont="1" applyNumberFormat="1">
      <alignment horizontal="center" shrinkToFit="0" vertical="center" wrapText="0"/>
    </xf>
    <xf borderId="26" fillId="5" fontId="2" numFmtId="3" xfId="0" applyAlignment="1" applyBorder="1" applyFont="1" applyNumberFormat="1">
      <alignment horizontal="center" shrinkToFit="0" vertical="center" wrapText="0"/>
    </xf>
    <xf borderId="27" fillId="4" fontId="2" numFmtId="3" xfId="0" applyAlignment="1" applyBorder="1" applyFont="1" applyNumberFormat="1">
      <alignment horizontal="center" shrinkToFit="0" vertical="center" wrapText="0"/>
    </xf>
    <xf borderId="0" fillId="0" fontId="22" numFmtId="164" xfId="0" applyFont="1" applyNumberFormat="1"/>
    <xf borderId="1" fillId="2" fontId="20" numFmtId="1" xfId="0" applyAlignment="1" applyBorder="1" applyFont="1" applyNumberFormat="1">
      <alignment horizontal="center" vertical="bottom"/>
    </xf>
    <xf borderId="0" fillId="0" fontId="16" numFmtId="164" xfId="0" applyAlignment="1" applyFont="1" applyNumberFormat="1">
      <alignment shrinkToFit="0" vertical="bottom" wrapText="0"/>
    </xf>
    <xf borderId="1" fillId="0" fontId="20" numFmtId="1" xfId="0" applyAlignment="1" applyBorder="1" applyFont="1" applyNumberFormat="1">
      <alignment horizontal="center" vertical="bottom"/>
    </xf>
    <xf borderId="0" fillId="0" fontId="23" numFmtId="164" xfId="0" applyAlignment="1" applyFont="1" applyNumberFormat="1">
      <alignment shrinkToFit="0" vertical="bottom" wrapText="0"/>
    </xf>
    <xf borderId="8" fillId="0" fontId="7" numFmtId="164" xfId="0" applyAlignment="1" applyBorder="1" applyFont="1" applyNumberFormat="1">
      <alignment horizontal="left" shrinkToFit="0" vertical="center" wrapText="0"/>
    </xf>
    <xf borderId="21" fillId="0" fontId="7" numFmtId="164" xfId="0" applyAlignment="1" applyBorder="1" applyFont="1" applyNumberFormat="1">
      <alignment horizontal="left" shrinkToFit="0" vertical="center" wrapText="0"/>
    </xf>
    <xf borderId="21" fillId="0" fontId="2" numFmtId="164" xfId="0" applyAlignment="1" applyBorder="1" applyFont="1" applyNumberFormat="1">
      <alignment shrinkToFit="0" vertical="bottom" wrapText="0"/>
    </xf>
    <xf borderId="21" fillId="0" fontId="13" numFmtId="164" xfId="0" applyAlignment="1" applyBorder="1" applyFont="1" applyNumberFormat="1">
      <alignment horizontal="center" shrinkToFit="0" vertical="center" wrapText="0"/>
    </xf>
    <xf borderId="0" fillId="0" fontId="24" numFmtId="164" xfId="0" applyFont="1" applyNumberFormat="1"/>
    <xf borderId="28" fillId="0" fontId="8" numFmtId="0" xfId="0" applyBorder="1" applyFont="1"/>
    <xf borderId="28" fillId="0" fontId="2" numFmtId="164" xfId="0" applyAlignment="1" applyBorder="1" applyFont="1" applyNumberFormat="1">
      <alignment shrinkToFit="0" vertical="bottom" wrapText="0"/>
    </xf>
    <xf borderId="28" fillId="0" fontId="13" numFmtId="3" xfId="0" applyAlignment="1" applyBorder="1" applyFont="1" applyNumberFormat="1">
      <alignment horizontal="center" shrinkToFit="0" vertical="center" wrapText="0"/>
    </xf>
    <xf borderId="29" fillId="0" fontId="8" numFmtId="0" xfId="0" applyBorder="1" applyFont="1"/>
    <xf borderId="30" fillId="2" fontId="25" numFmtId="164" xfId="0" applyAlignment="1" applyBorder="1" applyFont="1" applyNumberFormat="1">
      <alignment shrinkToFit="0" vertical="center" wrapText="0"/>
    </xf>
    <xf borderId="0" fillId="2" fontId="26" numFmtId="164" xfId="0" applyAlignment="1" applyFont="1" applyNumberFormat="1">
      <alignment shrinkToFit="0" vertical="center" wrapText="0"/>
    </xf>
    <xf borderId="0" fillId="2" fontId="2" numFmtId="164" xfId="0" applyAlignment="1" applyFont="1" applyNumberFormat="1">
      <alignment shrinkToFit="0" vertical="center" wrapText="0"/>
    </xf>
    <xf borderId="31" fillId="0" fontId="8" numFmtId="0" xfId="0" applyBorder="1" applyFont="1"/>
    <xf borderId="32" fillId="2" fontId="19" numFmtId="164" xfId="0" applyAlignment="1" applyBorder="1" applyFont="1" applyNumberFormat="1">
      <alignment shrinkToFit="0" vertical="bottom" wrapText="0"/>
    </xf>
    <xf borderId="1" fillId="7" fontId="6" numFmtId="0" xfId="0" applyAlignment="1" applyBorder="1" applyFill="1" applyFont="1">
      <alignment horizontal="center" shrinkToFit="0" vertical="bottom" wrapText="0"/>
    </xf>
    <xf borderId="5" fillId="0" fontId="27" numFmtId="164" xfId="0" applyAlignment="1" applyBorder="1" applyFont="1" applyNumberFormat="1">
      <alignment shrinkToFit="0" vertical="bottom" wrapText="0"/>
    </xf>
    <xf borderId="33" fillId="4" fontId="4" numFmtId="164" xfId="0" applyAlignment="1" applyBorder="1" applyFont="1" applyNumberFormat="1">
      <alignment horizontal="center" shrinkToFit="0" vertical="center" wrapText="0"/>
    </xf>
    <xf borderId="34" fillId="2" fontId="7" numFmtId="164" xfId="0" applyAlignment="1" applyBorder="1" applyFont="1" applyNumberFormat="1">
      <alignment horizontal="center" shrinkToFit="0" vertical="center" wrapText="0"/>
    </xf>
    <xf borderId="35" fillId="0" fontId="8" numFmtId="0" xfId="0" applyBorder="1" applyFont="1"/>
    <xf borderId="20" fillId="0" fontId="7" numFmtId="164" xfId="0" applyAlignment="1" applyBorder="1" applyFont="1" applyNumberFormat="1">
      <alignment horizontal="center" shrinkToFit="0" vertical="center" wrapText="0"/>
    </xf>
    <xf borderId="36" fillId="4" fontId="16" numFmtId="164" xfId="0" applyAlignment="1" applyBorder="1" applyFont="1" applyNumberFormat="1">
      <alignment horizontal="center" shrinkToFit="0" vertical="center" wrapText="0"/>
    </xf>
    <xf borderId="36" fillId="4" fontId="16" numFmtId="164" xfId="0" applyAlignment="1" applyBorder="1" applyFont="1" applyNumberFormat="1">
      <alignment horizontal="center" shrinkToFit="0" vertical="center" wrapText="1"/>
    </xf>
    <xf borderId="1" fillId="4" fontId="28" numFmtId="164" xfId="0" applyAlignment="1" applyBorder="1" applyFont="1" applyNumberFormat="1">
      <alignment horizontal="center" shrinkToFit="0" vertical="center" wrapText="1"/>
    </xf>
    <xf borderId="37" fillId="4" fontId="16" numFmtId="164" xfId="0" applyAlignment="1" applyBorder="1" applyFont="1" applyNumberFormat="1">
      <alignment horizontal="center" shrinkToFit="0" vertical="center" wrapText="1"/>
    </xf>
    <xf borderId="10" fillId="4" fontId="16" numFmtId="164" xfId="0" applyAlignment="1" applyBorder="1" applyFont="1" applyNumberFormat="1">
      <alignment horizontal="center" shrinkToFit="0" vertical="center" wrapText="1"/>
    </xf>
    <xf borderId="38" fillId="6" fontId="16" numFmtId="164" xfId="0" applyAlignment="1" applyBorder="1" applyFont="1" applyNumberFormat="1">
      <alignment horizontal="center" shrinkToFit="0" vertical="bottom" wrapText="0"/>
    </xf>
    <xf borderId="1" fillId="2" fontId="29" numFmtId="164" xfId="0" applyAlignment="1" applyBorder="1" applyFont="1" applyNumberFormat="1">
      <alignment horizontal="center" vertical="bottom"/>
    </xf>
    <xf borderId="1" fillId="2" fontId="11" numFmtId="1" xfId="0" applyAlignment="1" applyBorder="1" applyFont="1" applyNumberFormat="1">
      <alignment horizontal="center"/>
    </xf>
    <xf borderId="1" fillId="2" fontId="21" numFmtId="1" xfId="0" applyAlignment="1" applyBorder="1" applyFont="1" applyNumberFormat="1">
      <alignment horizontal="center"/>
    </xf>
    <xf borderId="1" fillId="2" fontId="13" numFmtId="164" xfId="0" applyAlignment="1" applyBorder="1" applyFont="1" applyNumberFormat="1">
      <alignment horizontal="center" shrinkToFit="0" vertical="center" wrapText="0"/>
    </xf>
    <xf borderId="1" fillId="2" fontId="19" numFmtId="164" xfId="0" applyAlignment="1" applyBorder="1" applyFont="1" applyNumberFormat="1">
      <alignment horizontal="center" shrinkToFit="0" vertical="center" wrapText="0"/>
    </xf>
    <xf borderId="39" fillId="2" fontId="30" numFmtId="3" xfId="0" applyAlignment="1" applyBorder="1" applyFont="1" applyNumberFormat="1">
      <alignment horizontal="center" shrinkToFit="0" vertical="bottom" wrapText="0"/>
    </xf>
    <xf borderId="40" fillId="2" fontId="30" numFmtId="3" xfId="0" applyAlignment="1" applyBorder="1" applyFont="1" applyNumberFormat="1">
      <alignment horizontal="center" shrinkToFit="0" vertical="bottom" wrapText="0"/>
    </xf>
    <xf borderId="1" fillId="2" fontId="30" numFmtId="1" xfId="0" applyAlignment="1" applyBorder="1" applyFont="1" applyNumberFormat="1">
      <alignment horizontal="center" vertical="bottom"/>
    </xf>
    <xf borderId="41" fillId="2" fontId="30" numFmtId="3" xfId="0" applyAlignment="1" applyBorder="1" applyFont="1" applyNumberFormat="1">
      <alignment horizontal="center" shrinkToFit="0" vertical="bottom" wrapText="0"/>
    </xf>
    <xf borderId="42" fillId="2" fontId="30" numFmtId="3" xfId="0" applyAlignment="1" applyBorder="1" applyFont="1" applyNumberFormat="1">
      <alignment horizontal="center" shrinkToFit="0" vertical="bottom" wrapText="0"/>
    </xf>
    <xf borderId="6" fillId="2" fontId="30" numFmtId="3" xfId="0" applyAlignment="1" applyBorder="1" applyFont="1" applyNumberFormat="1">
      <alignment horizontal="center" shrinkToFit="0" vertical="bottom" wrapText="0"/>
    </xf>
    <xf borderId="15" fillId="2" fontId="6" numFmtId="164" xfId="0" applyAlignment="1" applyBorder="1" applyFont="1" applyNumberFormat="1">
      <alignment horizontal="center" shrinkToFit="0" vertical="center" wrapText="0"/>
    </xf>
    <xf borderId="43" fillId="0" fontId="8" numFmtId="0" xfId="0" applyBorder="1" applyFont="1"/>
    <xf borderId="15" fillId="2" fontId="31" numFmtId="164" xfId="0" applyAlignment="1" applyBorder="1" applyFont="1" applyNumberFormat="1">
      <alignment horizontal="center" shrinkToFit="0" vertical="center" wrapText="0"/>
    </xf>
    <xf borderId="15" fillId="2" fontId="28" numFmtId="164" xfId="0" applyAlignment="1" applyBorder="1" applyFont="1" applyNumberFormat="1">
      <alignment horizontal="center" shrinkToFit="0" vertical="center" wrapText="0"/>
    </xf>
    <xf borderId="44" fillId="2" fontId="30" numFmtId="3" xfId="0" applyAlignment="1" applyBorder="1" applyFont="1" applyNumberFormat="1">
      <alignment horizontal="center" shrinkToFit="0" vertical="bottom" wrapText="0"/>
    </xf>
    <xf borderId="45" fillId="2" fontId="30" numFmtId="3" xfId="0" applyAlignment="1" applyBorder="1" applyFont="1" applyNumberFormat="1">
      <alignment horizontal="center" shrinkToFit="0" vertical="bottom" wrapText="0"/>
    </xf>
    <xf borderId="46" fillId="2" fontId="30" numFmtId="1" xfId="0" applyAlignment="1" applyBorder="1" applyFont="1" applyNumberFormat="1">
      <alignment horizontal="center" vertical="bottom"/>
    </xf>
    <xf borderId="47" fillId="2" fontId="28" numFmtId="164" xfId="0" applyAlignment="1" applyBorder="1" applyFont="1" applyNumberFormat="1">
      <alignment horizontal="center" shrinkToFit="0" vertical="center" wrapText="0"/>
    </xf>
    <xf borderId="48" fillId="2" fontId="28" numFmtId="164" xfId="0" applyAlignment="1" applyBorder="1" applyFont="1" applyNumberFormat="1">
      <alignment horizontal="center" shrinkToFit="0" vertical="center" wrapText="0"/>
    </xf>
    <xf borderId="46" fillId="2" fontId="19" numFmtId="164" xfId="0" applyAlignment="1" applyBorder="1" applyFont="1" applyNumberFormat="1">
      <alignment horizontal="center" shrinkToFit="0" vertical="center" wrapText="0"/>
    </xf>
    <xf borderId="28" fillId="0" fontId="7" numFmtId="164" xfId="0" applyAlignment="1" applyBorder="1" applyFont="1" applyNumberFormat="1">
      <alignment horizontal="left" shrinkToFit="0" vertical="center" wrapText="0"/>
    </xf>
    <xf borderId="28" fillId="0" fontId="13" numFmtId="164" xfId="0" applyAlignment="1" applyBorder="1" applyFont="1" applyNumberFormat="1">
      <alignment horizontal="center" shrinkToFit="0" vertical="center" wrapText="0"/>
    </xf>
    <xf borderId="44" fillId="0" fontId="2" numFmtId="164" xfId="0" applyAlignment="1" applyBorder="1" applyFont="1" applyNumberFormat="1">
      <alignment shrinkToFit="0" vertical="bottom" wrapText="0"/>
    </xf>
    <xf borderId="49" fillId="0" fontId="19" numFmtId="164" xfId="0" applyAlignment="1" applyBorder="1" applyFont="1" applyNumberFormat="1">
      <alignment shrinkToFit="0" vertical="center" wrapText="0"/>
    </xf>
    <xf borderId="50" fillId="0" fontId="8" numFmtId="0" xfId="0" applyBorder="1" applyFont="1"/>
    <xf borderId="51" fillId="0" fontId="8" numFmtId="0" xfId="0" applyBorder="1" applyFont="1"/>
    <xf borderId="52" fillId="0" fontId="2" numFmtId="164" xfId="0" applyAlignment="1" applyBorder="1" applyFont="1" applyNumberFormat="1">
      <alignment shrinkToFit="0" vertical="bottom" wrapText="0"/>
    </xf>
    <xf borderId="53" fillId="0" fontId="19" numFmtId="164" xfId="0" applyAlignment="1" applyBorder="1" applyFont="1" applyNumberFormat="1">
      <alignment shrinkToFit="0" vertical="center" wrapText="0"/>
    </xf>
    <xf borderId="39" fillId="0" fontId="27" numFmtId="164" xfId="0" applyAlignment="1" applyBorder="1" applyFont="1" applyNumberFormat="1">
      <alignment shrinkToFit="0" vertical="center" wrapText="0"/>
    </xf>
    <xf borderId="39" fillId="0" fontId="2" numFmtId="164" xfId="0" applyAlignment="1" applyBorder="1" applyFont="1" applyNumberFormat="1">
      <alignment shrinkToFit="0" vertical="center" wrapText="0"/>
    </xf>
    <xf borderId="54" fillId="0" fontId="2" numFmtId="164" xfId="0" applyAlignment="1" applyBorder="1" applyFont="1" applyNumberFormat="1">
      <alignment shrinkToFit="0" vertical="center" wrapText="0"/>
    </xf>
    <xf borderId="8" fillId="0" fontId="32" numFmtId="164" xfId="0" applyAlignment="1" applyBorder="1" applyFont="1" applyNumberFormat="1">
      <alignment shrinkToFit="0" vertical="bottom" wrapText="0"/>
    </xf>
    <xf borderId="34" fillId="8" fontId="7" numFmtId="164" xfId="0" applyAlignment="1" applyBorder="1" applyFill="1" applyFont="1" applyNumberFormat="1">
      <alignment horizontal="center" shrinkToFit="0" vertical="center" wrapText="0"/>
    </xf>
    <xf borderId="37" fillId="4" fontId="16" numFmtId="164" xfId="0" applyAlignment="1" applyBorder="1" applyFont="1" applyNumberFormat="1">
      <alignment horizontal="center" shrinkToFit="0" vertical="center" wrapText="0"/>
    </xf>
    <xf borderId="6" fillId="2" fontId="21" numFmtId="3" xfId="0" applyAlignment="1" applyBorder="1" applyFont="1" applyNumberFormat="1">
      <alignment horizontal="center" shrinkToFit="0" vertical="bottom" wrapText="0"/>
    </xf>
    <xf borderId="42" fillId="2" fontId="21" numFmtId="3" xfId="0" applyAlignment="1" applyBorder="1" applyFont="1" applyNumberFormat="1">
      <alignment horizontal="center" shrinkToFit="0" vertical="bottom" wrapText="0"/>
    </xf>
    <xf borderId="1" fillId="2" fontId="21" numFmtId="1" xfId="0" applyAlignment="1" applyBorder="1" applyFont="1" applyNumberFormat="1">
      <alignment horizontal="center" vertical="bottom"/>
    </xf>
    <xf borderId="15" fillId="2" fontId="13" numFmtId="164" xfId="0" applyAlignment="1" applyBorder="1" applyFont="1" applyNumberFormat="1">
      <alignment horizontal="center" shrinkToFit="0" vertical="center" wrapText="0"/>
    </xf>
    <xf borderId="1" fillId="2" fontId="21" numFmtId="3" xfId="0" applyAlignment="1" applyBorder="1" applyFont="1" applyNumberFormat="1">
      <alignment horizontal="center" shrinkToFit="0" vertical="center" wrapText="0"/>
    </xf>
    <xf borderId="1" fillId="0" fontId="13" numFmtId="164" xfId="0" applyAlignment="1" applyBorder="1" applyFont="1" applyNumberFormat="1">
      <alignment horizontal="center" shrinkToFit="0" vertical="center" wrapText="0"/>
    </xf>
    <xf borderId="6" fillId="0" fontId="21" numFmtId="3" xfId="0" applyAlignment="1" applyBorder="1" applyFont="1" applyNumberFormat="1">
      <alignment horizontal="center" shrinkToFit="0" vertical="bottom" wrapText="0"/>
    </xf>
    <xf borderId="42" fillId="0" fontId="21" numFmtId="3" xfId="0" applyAlignment="1" applyBorder="1" applyFont="1" applyNumberFormat="1">
      <alignment horizontal="center" shrinkToFit="0" vertical="bottom" wrapText="0"/>
    </xf>
    <xf borderId="1" fillId="0" fontId="21" numFmtId="3" xfId="0" applyAlignment="1" applyBorder="1" applyFont="1" applyNumberFormat="1">
      <alignment horizontal="center" shrinkToFit="0" vertical="center" wrapText="0"/>
    </xf>
    <xf borderId="1" fillId="0" fontId="21" numFmtId="164" xfId="0" applyAlignment="1" applyBorder="1" applyFont="1" applyNumberFormat="1">
      <alignment horizontal="center" shrinkToFit="0" vertical="center" wrapText="0"/>
    </xf>
    <xf borderId="15" fillId="0" fontId="6" numFmtId="164" xfId="0" applyAlignment="1" applyBorder="1" applyFont="1" applyNumberFormat="1">
      <alignment horizontal="center" shrinkToFit="0" vertical="center" wrapText="0"/>
    </xf>
    <xf borderId="46" fillId="0" fontId="13" numFmtId="164" xfId="0" applyAlignment="1" applyBorder="1" applyFont="1" applyNumberFormat="1">
      <alignment horizontal="center" shrinkToFit="0" vertical="center" wrapText="0"/>
    </xf>
    <xf borderId="44" fillId="0" fontId="21" numFmtId="3" xfId="0" applyAlignment="1" applyBorder="1" applyFont="1" applyNumberFormat="1">
      <alignment horizontal="center" shrinkToFit="0" vertical="bottom" wrapText="0"/>
    </xf>
    <xf borderId="45" fillId="0" fontId="21" numFmtId="3" xfId="0" applyAlignment="1" applyBorder="1" applyFont="1" applyNumberFormat="1">
      <alignment horizontal="center" shrinkToFit="0" vertical="bottom" wrapText="0"/>
    </xf>
    <xf borderId="46" fillId="0" fontId="21" numFmtId="3" xfId="0" applyAlignment="1" applyBorder="1" applyFont="1" applyNumberFormat="1">
      <alignment horizontal="center" shrinkToFit="0" vertical="center" wrapText="0"/>
    </xf>
    <xf borderId="47" fillId="0" fontId="6" numFmtId="164" xfId="0" applyAlignment="1" applyBorder="1" applyFont="1" applyNumberFormat="1">
      <alignment horizontal="center" shrinkToFit="0" vertical="center" wrapText="0"/>
    </xf>
    <xf borderId="48" fillId="0" fontId="6" numFmtId="164" xfId="0" applyAlignment="1" applyBorder="1" applyFont="1" applyNumberFormat="1">
      <alignment horizontal="center" shrinkToFit="0" vertical="center" wrapText="0"/>
    </xf>
    <xf borderId="30" fillId="0" fontId="19" numFmtId="164" xfId="0" applyAlignment="1" applyBorder="1" applyFont="1" applyNumberFormat="1">
      <alignment shrinkToFit="0" vertical="center" wrapText="0"/>
    </xf>
    <xf borderId="0" fillId="0" fontId="19" numFmtId="164" xfId="0" applyAlignment="1" applyFont="1" applyNumberFormat="1">
      <alignment shrinkToFit="0" vertical="center" wrapText="0"/>
    </xf>
    <xf borderId="55" fillId="0" fontId="19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hidden="1" min="1" max="1" width="4.43"/>
    <col customWidth="1" min="2" max="2" width="3.43"/>
    <col customWidth="1" min="3" max="3" width="65.71"/>
    <col customWidth="1" min="4" max="4" width="14.43"/>
    <col customWidth="1" min="5" max="5" width="24.43"/>
    <col customWidth="1" min="6" max="6" width="10.43"/>
    <col customWidth="1" min="7" max="7" width="14.0"/>
    <col customWidth="1" min="8" max="8" width="7.43"/>
    <col customWidth="1" min="9" max="9" width="46.57"/>
    <col customWidth="1" min="10" max="10" width="17.57"/>
    <col customWidth="1" min="11" max="11" width="16.71"/>
    <col customWidth="1" min="12" max="12" width="8.43"/>
    <col customWidth="1" min="13" max="13" width="15.43"/>
    <col customWidth="1" min="14" max="26" width="6.0"/>
  </cols>
  <sheetData>
    <row r="1" ht="8.2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.25" customHeight="1">
      <c r="A2" s="1"/>
      <c r="B2" s="1"/>
      <c r="C2" s="3" t="s">
        <v>0</v>
      </c>
      <c r="D2" s="1"/>
      <c r="E2" s="4" t="s">
        <v>1</v>
      </c>
      <c r="F2" s="1"/>
      <c r="G2" s="1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2"/>
      <c r="B3" s="2" t="s">
        <v>2</v>
      </c>
      <c r="C3" s="6"/>
      <c r="D3" s="2"/>
      <c r="E3" s="7"/>
      <c r="F3" s="8"/>
      <c r="G3" s="9"/>
      <c r="H3" s="9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.25" customHeight="1">
      <c r="A4" s="1"/>
      <c r="B4" s="1"/>
      <c r="C4" s="1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1"/>
      <c r="B5" s="1"/>
      <c r="C5" s="12" t="s">
        <v>3</v>
      </c>
      <c r="D5" s="1"/>
      <c r="E5" s="13" t="s">
        <v>4</v>
      </c>
      <c r="F5" s="13"/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6.75" customHeigh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0" customHeight="1">
      <c r="A7" s="1"/>
      <c r="B7" s="1"/>
      <c r="C7" s="14"/>
      <c r="D7" s="1"/>
      <c r="E7" s="15"/>
      <c r="F7" s="16"/>
      <c r="G7" s="17" t="s">
        <v>5</v>
      </c>
      <c r="I7" s="1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hidden="1" customHeight="1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19" t="s">
        <v>6</v>
      </c>
      <c r="C10" s="20"/>
      <c r="D10" s="21" t="s">
        <v>7</v>
      </c>
      <c r="E10" s="22"/>
      <c r="F10" s="21" t="s">
        <v>8</v>
      </c>
      <c r="G10" s="23"/>
      <c r="H10" s="23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5.25" customHeight="1">
      <c r="A11" s="1"/>
      <c r="B11" s="25"/>
      <c r="C11" s="24"/>
      <c r="D11" s="26"/>
      <c r="E11" s="27"/>
      <c r="F11" s="28"/>
      <c r="G11" s="29"/>
      <c r="H11" s="29"/>
      <c r="I11" s="27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0"/>
      <c r="C12" s="31" t="s">
        <v>9</v>
      </c>
      <c r="D12" s="32"/>
      <c r="E12" s="33"/>
      <c r="F12" s="34" t="s">
        <v>10</v>
      </c>
      <c r="G12" s="35"/>
      <c r="H12" s="35"/>
      <c r="I12" s="36"/>
      <c r="J12" s="37"/>
      <c r="K12" s="1"/>
      <c r="L12" s="38"/>
      <c r="M12" s="3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75" customHeight="1">
      <c r="A13" s="1"/>
      <c r="B13" s="30"/>
      <c r="C13" s="39"/>
      <c r="D13" s="40"/>
      <c r="E13" s="27"/>
      <c r="F13" s="41"/>
      <c r="J13" s="37"/>
      <c r="K13" s="1"/>
      <c r="L13" s="38"/>
      <c r="M13" s="3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1"/>
      <c r="B14" s="42" t="s">
        <v>11</v>
      </c>
      <c r="C14" s="43" t="s">
        <v>12</v>
      </c>
      <c r="D14" s="44" t="s">
        <v>13</v>
      </c>
      <c r="E14" s="44" t="s">
        <v>14</v>
      </c>
      <c r="F14" s="44" t="s">
        <v>15</v>
      </c>
      <c r="G14" s="45" t="s">
        <v>16</v>
      </c>
      <c r="H14" s="46" t="s">
        <v>17</v>
      </c>
      <c r="I14" s="24"/>
      <c r="J14" s="47" t="s">
        <v>18</v>
      </c>
      <c r="K14" s="1"/>
      <c r="L14" s="38"/>
      <c r="M14" s="3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48">
        <v>1.0</v>
      </c>
      <c r="C15" s="49"/>
      <c r="D15" s="50"/>
      <c r="E15" s="50"/>
      <c r="F15" s="50"/>
      <c r="G15" s="51">
        <f t="shared" ref="G15:G42" si="1">D15*E15*F15/1000000</f>
        <v>0</v>
      </c>
      <c r="H15" s="52"/>
      <c r="I15" s="27"/>
      <c r="J15" s="1">
        <f t="shared" ref="J15:J40" si="2">SUM(E15*F15)/1000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53">
        <v>2.0</v>
      </c>
      <c r="C16" s="49"/>
      <c r="D16" s="50"/>
      <c r="E16" s="50"/>
      <c r="F16" s="50"/>
      <c r="G16" s="51">
        <f t="shared" si="1"/>
        <v>0</v>
      </c>
      <c r="H16" s="52"/>
      <c r="I16" s="27"/>
      <c r="J16" s="1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53">
        <v>3.0</v>
      </c>
      <c r="C17" s="49"/>
      <c r="D17" s="50"/>
      <c r="E17" s="50"/>
      <c r="F17" s="50"/>
      <c r="G17" s="51">
        <f t="shared" si="1"/>
        <v>0</v>
      </c>
      <c r="H17" s="52"/>
      <c r="I17" s="27"/>
      <c r="J17" s="1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53">
        <v>4.0</v>
      </c>
      <c r="C18" s="49"/>
      <c r="D18" s="50"/>
      <c r="E18" s="50"/>
      <c r="F18" s="50"/>
      <c r="G18" s="51">
        <f t="shared" si="1"/>
        <v>0</v>
      </c>
      <c r="H18" s="52"/>
      <c r="I18" s="27"/>
      <c r="J18" s="1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53">
        <v>5.0</v>
      </c>
      <c r="C19" s="49"/>
      <c r="D19" s="50"/>
      <c r="E19" s="50"/>
      <c r="F19" s="50"/>
      <c r="G19" s="51">
        <f t="shared" si="1"/>
        <v>0</v>
      </c>
      <c r="H19" s="52"/>
      <c r="I19" s="27"/>
      <c r="J19" s="1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0" customHeight="1">
      <c r="A20" s="1"/>
      <c r="B20" s="53">
        <v>6.0</v>
      </c>
      <c r="C20" s="49"/>
      <c r="D20" s="50"/>
      <c r="E20" s="50"/>
      <c r="F20" s="50"/>
      <c r="G20" s="51">
        <f t="shared" si="1"/>
        <v>0</v>
      </c>
      <c r="H20" s="52"/>
      <c r="I20" s="27"/>
      <c r="J20" s="1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54">
        <v>7.0</v>
      </c>
      <c r="C21" s="49"/>
      <c r="D21" s="50"/>
      <c r="E21" s="50"/>
      <c r="F21" s="50"/>
      <c r="G21" s="51">
        <f t="shared" si="1"/>
        <v>0</v>
      </c>
      <c r="H21" s="52"/>
      <c r="I21" s="27"/>
      <c r="J21" s="1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54">
        <v>8.0</v>
      </c>
      <c r="C22" s="49"/>
      <c r="D22" s="50"/>
      <c r="E22" s="50"/>
      <c r="F22" s="50"/>
      <c r="G22" s="51">
        <f t="shared" si="1"/>
        <v>0</v>
      </c>
      <c r="H22" s="52"/>
      <c r="I22" s="27"/>
      <c r="J22" s="1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54">
        <v>9.0</v>
      </c>
      <c r="C23" s="49"/>
      <c r="D23" s="50"/>
      <c r="E23" s="50"/>
      <c r="F23" s="50"/>
      <c r="G23" s="51">
        <f t="shared" si="1"/>
        <v>0</v>
      </c>
      <c r="H23" s="52"/>
      <c r="I23" s="27"/>
      <c r="J23" s="1">
        <f t="shared" si="2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54">
        <v>10.0</v>
      </c>
      <c r="C24" s="49"/>
      <c r="D24" s="50"/>
      <c r="E24" s="50"/>
      <c r="F24" s="50"/>
      <c r="G24" s="51">
        <f t="shared" si="1"/>
        <v>0</v>
      </c>
      <c r="H24" s="52"/>
      <c r="I24" s="27"/>
      <c r="J24" s="1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54">
        <v>11.0</v>
      </c>
      <c r="C25" s="49"/>
      <c r="D25" s="50"/>
      <c r="E25" s="50"/>
      <c r="F25" s="50"/>
      <c r="G25" s="51">
        <f t="shared" si="1"/>
        <v>0</v>
      </c>
      <c r="H25" s="52"/>
      <c r="I25" s="27"/>
      <c r="J25" s="1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54">
        <v>12.0</v>
      </c>
      <c r="C26" s="49"/>
      <c r="D26" s="50"/>
      <c r="E26" s="50"/>
      <c r="F26" s="50"/>
      <c r="G26" s="51">
        <f t="shared" si="1"/>
        <v>0</v>
      </c>
      <c r="H26" s="52"/>
      <c r="I26" s="27"/>
      <c r="J26" s="1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53">
        <v>13.0</v>
      </c>
      <c r="C27" s="49"/>
      <c r="D27" s="50"/>
      <c r="E27" s="50"/>
      <c r="F27" s="50"/>
      <c r="G27" s="51">
        <f t="shared" si="1"/>
        <v>0</v>
      </c>
      <c r="H27" s="52"/>
      <c r="I27" s="27"/>
      <c r="J27" s="1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53">
        <v>14.0</v>
      </c>
      <c r="C28" s="49"/>
      <c r="D28" s="50"/>
      <c r="E28" s="50"/>
      <c r="F28" s="50"/>
      <c r="G28" s="51">
        <f t="shared" si="1"/>
        <v>0</v>
      </c>
      <c r="H28" s="52"/>
      <c r="I28" s="27"/>
      <c r="J28" s="1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53">
        <v>15.0</v>
      </c>
      <c r="C29" s="49"/>
      <c r="D29" s="50"/>
      <c r="E29" s="50"/>
      <c r="F29" s="50"/>
      <c r="G29" s="51">
        <f t="shared" si="1"/>
        <v>0</v>
      </c>
      <c r="H29" s="52"/>
      <c r="I29" s="27"/>
      <c r="J29" s="1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53">
        <v>16.0</v>
      </c>
      <c r="C30" s="49"/>
      <c r="D30" s="50"/>
      <c r="E30" s="50"/>
      <c r="F30" s="50"/>
      <c r="G30" s="51">
        <f t="shared" si="1"/>
        <v>0</v>
      </c>
      <c r="H30" s="52"/>
      <c r="I30" s="27"/>
      <c r="J30" s="1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53">
        <v>17.0</v>
      </c>
      <c r="C31" s="49"/>
      <c r="D31" s="50"/>
      <c r="E31" s="50"/>
      <c r="F31" s="50"/>
      <c r="G31" s="51">
        <f t="shared" si="1"/>
        <v>0</v>
      </c>
      <c r="H31" s="52"/>
      <c r="I31" s="27"/>
      <c r="J31" s="1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53">
        <v>18.0</v>
      </c>
      <c r="C32" s="49"/>
      <c r="D32" s="50"/>
      <c r="E32" s="50"/>
      <c r="F32" s="50"/>
      <c r="G32" s="51">
        <f t="shared" si="1"/>
        <v>0</v>
      </c>
      <c r="H32" s="52"/>
      <c r="I32" s="27"/>
      <c r="J32" s="1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53">
        <v>19.0</v>
      </c>
      <c r="C33" s="49"/>
      <c r="D33" s="50"/>
      <c r="E33" s="50"/>
      <c r="F33" s="50"/>
      <c r="G33" s="51">
        <f t="shared" si="1"/>
        <v>0</v>
      </c>
      <c r="H33" s="52"/>
      <c r="I33" s="27"/>
      <c r="J33" s="1">
        <f t="shared" si="2"/>
        <v>0</v>
      </c>
      <c r="K33" s="3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53">
        <v>20.0</v>
      </c>
      <c r="C34" s="49"/>
      <c r="D34" s="50"/>
      <c r="E34" s="50"/>
      <c r="F34" s="50"/>
      <c r="G34" s="51">
        <f t="shared" si="1"/>
        <v>0</v>
      </c>
      <c r="H34" s="52"/>
      <c r="I34" s="27"/>
      <c r="J34" s="1">
        <f t="shared" si="2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53">
        <v>21.0</v>
      </c>
      <c r="C35" s="49"/>
      <c r="D35" s="50"/>
      <c r="E35" s="50"/>
      <c r="F35" s="50"/>
      <c r="G35" s="51">
        <f t="shared" si="1"/>
        <v>0</v>
      </c>
      <c r="H35" s="52"/>
      <c r="I35" s="27"/>
      <c r="J35" s="1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53">
        <v>22.0</v>
      </c>
      <c r="C36" s="49"/>
      <c r="D36" s="50"/>
      <c r="E36" s="50"/>
      <c r="F36" s="50"/>
      <c r="G36" s="51">
        <f t="shared" si="1"/>
        <v>0</v>
      </c>
      <c r="H36" s="52"/>
      <c r="I36" s="27"/>
      <c r="J36" s="1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53">
        <v>23.0</v>
      </c>
      <c r="C37" s="49"/>
      <c r="D37" s="50"/>
      <c r="E37" s="50"/>
      <c r="F37" s="50"/>
      <c r="G37" s="51">
        <f t="shared" si="1"/>
        <v>0</v>
      </c>
      <c r="H37" s="52"/>
      <c r="I37" s="27"/>
      <c r="J37" s="1">
        <f t="shared" si="2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53">
        <v>24.0</v>
      </c>
      <c r="C38" s="49"/>
      <c r="D38" s="50"/>
      <c r="E38" s="50"/>
      <c r="F38" s="50"/>
      <c r="G38" s="51">
        <f t="shared" si="1"/>
        <v>0</v>
      </c>
      <c r="H38" s="52"/>
      <c r="I38" s="27"/>
      <c r="J38" s="1">
        <f t="shared" si="2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53">
        <v>25.0</v>
      </c>
      <c r="C39" s="49"/>
      <c r="D39" s="50"/>
      <c r="E39" s="50"/>
      <c r="F39" s="50"/>
      <c r="G39" s="51">
        <f t="shared" si="1"/>
        <v>0</v>
      </c>
      <c r="H39" s="52"/>
      <c r="I39" s="27"/>
      <c r="J39" s="1">
        <f t="shared" si="2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55">
        <v>26.0</v>
      </c>
      <c r="C40" s="49"/>
      <c r="D40" s="50"/>
      <c r="E40" s="50"/>
      <c r="F40" s="50"/>
      <c r="G40" s="51">
        <f t="shared" si="1"/>
        <v>0</v>
      </c>
      <c r="H40" s="52"/>
      <c r="I40" s="27"/>
      <c r="J40" s="1">
        <f t="shared" si="2"/>
        <v>0</v>
      </c>
      <c r="K40" s="5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55">
        <v>27.0</v>
      </c>
      <c r="C41" s="49"/>
      <c r="D41" s="57"/>
      <c r="E41" s="57"/>
      <c r="F41" s="57"/>
      <c r="G41" s="51">
        <f t="shared" si="1"/>
        <v>0</v>
      </c>
      <c r="H41" s="52"/>
      <c r="I41" s="27"/>
      <c r="J41" s="1"/>
      <c r="K41" s="58" t="s">
        <v>19</v>
      </c>
      <c r="L41" s="1">
        <f>SUM(J15:J18)*60</f>
        <v>0</v>
      </c>
      <c r="M41" s="1"/>
      <c r="N41" s="1" t="s">
        <v>20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55">
        <v>28.0</v>
      </c>
      <c r="C42" s="49"/>
      <c r="D42" s="59"/>
      <c r="E42" s="59"/>
      <c r="F42" s="59"/>
      <c r="G42" s="51">
        <f t="shared" si="1"/>
        <v>0</v>
      </c>
      <c r="H42" s="52"/>
      <c r="I42" s="27"/>
      <c r="K42" s="4" t="s">
        <v>21</v>
      </c>
      <c r="L42" s="60">
        <f>SUM(G19:G33)</f>
        <v>0</v>
      </c>
      <c r="M42" s="1">
        <f>SUM(H43*175)</f>
        <v>0</v>
      </c>
      <c r="N42" s="1" t="s">
        <v>22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61" t="s">
        <v>23</v>
      </c>
      <c r="C43" s="62"/>
      <c r="D43" s="62"/>
      <c r="E43" s="62"/>
      <c r="F43" s="62"/>
      <c r="G43" s="63"/>
      <c r="H43" s="64">
        <f>SUM(G15:G42)</f>
        <v>0</v>
      </c>
      <c r="I43" s="36"/>
      <c r="K43" s="65" t="s">
        <v>24</v>
      </c>
      <c r="L43" s="38">
        <f>SUM(L42*1.23)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61" t="s">
        <v>25</v>
      </c>
      <c r="C44" s="66"/>
      <c r="D44" s="66"/>
      <c r="E44" s="66"/>
      <c r="F44" s="66"/>
      <c r="G44" s="67"/>
      <c r="H44" s="68">
        <f>SUM(F15:F42)</f>
        <v>0</v>
      </c>
      <c r="I44" s="69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70"/>
      <c r="C45" s="71"/>
      <c r="D45" s="72"/>
      <c r="E45" s="72"/>
      <c r="F45" s="72"/>
      <c r="G45" s="72"/>
      <c r="H45" s="72"/>
      <c r="I45" s="7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7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3" t="s">
        <v>0</v>
      </c>
      <c r="D47" s="1"/>
      <c r="E47" s="4" t="s">
        <v>26</v>
      </c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4.0" customHeight="1">
      <c r="A48" s="1"/>
      <c r="B48" s="2"/>
      <c r="C48" s="75"/>
      <c r="D48" s="2"/>
      <c r="E48" s="8"/>
      <c r="F48" s="9"/>
      <c r="G48" s="9"/>
      <c r="H48" s="9"/>
      <c r="I48" s="10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6.75" customHeight="1">
      <c r="A49" s="1"/>
      <c r="B49" s="1"/>
      <c r="C49" s="11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2" t="s">
        <v>3</v>
      </c>
      <c r="D50" s="1"/>
      <c r="E50" s="13" t="s">
        <v>4</v>
      </c>
      <c r="F50" s="13"/>
      <c r="G50" s="13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6.75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1.0" customHeight="1">
      <c r="A52" s="1"/>
      <c r="B52" s="1"/>
      <c r="C52" s="76"/>
      <c r="D52" s="1"/>
      <c r="E52" s="15">
        <v>44809.0</v>
      </c>
      <c r="F52" s="1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9" t="s">
        <v>6</v>
      </c>
      <c r="C54" s="20"/>
      <c r="D54" s="77" t="s">
        <v>7</v>
      </c>
      <c r="E54" s="20"/>
      <c r="F54" s="77" t="s">
        <v>8</v>
      </c>
      <c r="G54" s="66"/>
      <c r="H54" s="66"/>
      <c r="I54" s="6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1"/>
      <c r="B55" s="78"/>
      <c r="C55" s="79"/>
      <c r="D55" s="80"/>
      <c r="E55" s="79"/>
      <c r="F55" s="80"/>
      <c r="G55" s="35"/>
      <c r="H55" s="35"/>
      <c r="I55" s="3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4.75" customHeight="1">
      <c r="A56" s="1"/>
      <c r="B56" s="42" t="s">
        <v>11</v>
      </c>
      <c r="C56" s="81" t="s">
        <v>12</v>
      </c>
      <c r="D56" s="82" t="s">
        <v>27</v>
      </c>
      <c r="E56" s="83" t="s">
        <v>28</v>
      </c>
      <c r="F56" s="82" t="s">
        <v>29</v>
      </c>
      <c r="G56" s="84" t="s">
        <v>30</v>
      </c>
      <c r="H56" s="85" t="s">
        <v>17</v>
      </c>
      <c r="I56" s="24"/>
      <c r="J56" s="86" t="s">
        <v>18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48">
        <v>1.0</v>
      </c>
      <c r="C57" s="87"/>
      <c r="D57" s="88"/>
      <c r="E57" s="88"/>
      <c r="F57" s="88"/>
      <c r="G57" s="51">
        <f t="shared" ref="G57:G82" si="3">D57*E57*F57/1000000</f>
        <v>0</v>
      </c>
      <c r="H57" s="52"/>
      <c r="I57" s="27"/>
      <c r="J57" s="1">
        <f t="shared" ref="J57:J81" si="4">SUM(F57*E57)/1000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53">
        <v>2.0</v>
      </c>
      <c r="C58" s="87"/>
      <c r="D58" s="88"/>
      <c r="E58" s="88"/>
      <c r="F58" s="88"/>
      <c r="G58" s="51">
        <f t="shared" si="3"/>
        <v>0</v>
      </c>
      <c r="H58" s="52"/>
      <c r="I58" s="27"/>
      <c r="J58" s="1">
        <f t="shared" si="4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53">
        <v>3.0</v>
      </c>
      <c r="C59" s="87"/>
      <c r="D59" s="88"/>
      <c r="E59" s="88"/>
      <c r="F59" s="88"/>
      <c r="G59" s="51">
        <f t="shared" si="3"/>
        <v>0</v>
      </c>
      <c r="H59" s="52"/>
      <c r="I59" s="27"/>
      <c r="J59" s="1">
        <f t="shared" si="4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53">
        <v>4.0</v>
      </c>
      <c r="C60" s="87"/>
      <c r="D60" s="88"/>
      <c r="E60" s="88"/>
      <c r="F60" s="88"/>
      <c r="G60" s="51">
        <f t="shared" si="3"/>
        <v>0</v>
      </c>
      <c r="H60" s="52"/>
      <c r="I60" s="27"/>
      <c r="J60" s="1">
        <f t="shared" si="4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53">
        <v>5.0</v>
      </c>
      <c r="C61" s="87"/>
      <c r="D61" s="88"/>
      <c r="E61" s="88"/>
      <c r="F61" s="88"/>
      <c r="G61" s="51">
        <f t="shared" si="3"/>
        <v>0</v>
      </c>
      <c r="H61" s="52"/>
      <c r="I61" s="27"/>
      <c r="J61" s="1">
        <f t="shared" si="4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53">
        <v>6.0</v>
      </c>
      <c r="C62" s="87"/>
      <c r="D62" s="88"/>
      <c r="E62" s="88"/>
      <c r="F62" s="88"/>
      <c r="G62" s="51">
        <f t="shared" si="3"/>
        <v>0</v>
      </c>
      <c r="H62" s="52"/>
      <c r="I62" s="27"/>
      <c r="J62" s="1">
        <f t="shared" si="4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53">
        <v>7.0</v>
      </c>
      <c r="C63" s="87"/>
      <c r="D63" s="88"/>
      <c r="E63" s="89"/>
      <c r="F63" s="88"/>
      <c r="G63" s="51">
        <f t="shared" si="3"/>
        <v>0</v>
      </c>
      <c r="H63" s="52"/>
      <c r="I63" s="27"/>
      <c r="J63" s="1">
        <f t="shared" si="4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53">
        <v>8.0</v>
      </c>
      <c r="C64" s="87"/>
      <c r="D64" s="88"/>
      <c r="E64" s="88"/>
      <c r="F64" s="88"/>
      <c r="G64" s="51">
        <f t="shared" si="3"/>
        <v>0</v>
      </c>
      <c r="H64" s="52"/>
      <c r="I64" s="27"/>
      <c r="J64" s="1">
        <f t="shared" si="4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53">
        <v>9.0</v>
      </c>
      <c r="C65" s="87"/>
      <c r="D65" s="88"/>
      <c r="E65" s="89"/>
      <c r="F65" s="88"/>
      <c r="G65" s="51">
        <f t="shared" si="3"/>
        <v>0</v>
      </c>
      <c r="H65" s="52"/>
      <c r="I65" s="27"/>
      <c r="J65" s="1">
        <f t="shared" si="4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53">
        <v>10.0</v>
      </c>
      <c r="C66" s="87"/>
      <c r="D66" s="88"/>
      <c r="E66" s="88"/>
      <c r="F66" s="88"/>
      <c r="G66" s="51">
        <f t="shared" si="3"/>
        <v>0</v>
      </c>
      <c r="H66" s="52"/>
      <c r="I66" s="27"/>
      <c r="J66" s="1">
        <f t="shared" si="4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53">
        <v>11.0</v>
      </c>
      <c r="C67" s="87"/>
      <c r="D67" s="88"/>
      <c r="E67" s="88"/>
      <c r="F67" s="88"/>
      <c r="G67" s="51">
        <f t="shared" si="3"/>
        <v>0</v>
      </c>
      <c r="H67" s="52"/>
      <c r="I67" s="27"/>
      <c r="J67" s="1">
        <f t="shared" si="4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53">
        <v>12.0</v>
      </c>
      <c r="C68" s="87"/>
      <c r="D68" s="88"/>
      <c r="E68" s="88"/>
      <c r="F68" s="88"/>
      <c r="G68" s="51">
        <f t="shared" si="3"/>
        <v>0</v>
      </c>
      <c r="H68" s="52"/>
      <c r="I68" s="27"/>
      <c r="J68" s="1">
        <f t="shared" si="4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53">
        <v>13.0</v>
      </c>
      <c r="C69" s="90"/>
      <c r="D69" s="88"/>
      <c r="E69" s="88"/>
      <c r="F69" s="88"/>
      <c r="G69" s="51">
        <f t="shared" si="3"/>
        <v>0</v>
      </c>
      <c r="H69" s="52"/>
      <c r="I69" s="27"/>
      <c r="J69" s="1">
        <f t="shared" si="4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53">
        <v>14.0</v>
      </c>
      <c r="C70" s="87"/>
      <c r="D70" s="88"/>
      <c r="E70" s="88"/>
      <c r="F70" s="88"/>
      <c r="G70" s="51">
        <f t="shared" si="3"/>
        <v>0</v>
      </c>
      <c r="H70" s="52"/>
      <c r="I70" s="27"/>
      <c r="J70" s="1">
        <f t="shared" si="4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53">
        <v>15.0</v>
      </c>
      <c r="C71" s="91"/>
      <c r="D71" s="92"/>
      <c r="E71" s="93"/>
      <c r="F71" s="94"/>
      <c r="G71" s="51">
        <f t="shared" si="3"/>
        <v>0</v>
      </c>
      <c r="H71" s="52"/>
      <c r="I71" s="27"/>
      <c r="J71" s="1">
        <f t="shared" si="4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53">
        <v>16.0</v>
      </c>
      <c r="C72" s="87"/>
      <c r="D72" s="95"/>
      <c r="E72" s="96"/>
      <c r="F72" s="94"/>
      <c r="G72" s="51">
        <f t="shared" si="3"/>
        <v>0</v>
      </c>
      <c r="H72" s="52"/>
      <c r="I72" s="27"/>
      <c r="J72" s="1">
        <f t="shared" si="4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53">
        <v>17.0</v>
      </c>
      <c r="C73" s="87"/>
      <c r="D73" s="97"/>
      <c r="E73" s="96"/>
      <c r="F73" s="94"/>
      <c r="G73" s="51">
        <f t="shared" si="3"/>
        <v>0</v>
      </c>
      <c r="H73" s="98"/>
      <c r="I73" s="99"/>
      <c r="J73" s="1">
        <f t="shared" si="4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53">
        <v>18.0</v>
      </c>
      <c r="C74" s="87"/>
      <c r="D74" s="97"/>
      <c r="E74" s="96"/>
      <c r="F74" s="94"/>
      <c r="G74" s="51">
        <f t="shared" si="3"/>
        <v>0</v>
      </c>
      <c r="H74" s="52"/>
      <c r="I74" s="27"/>
      <c r="J74" s="1">
        <f t="shared" si="4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53">
        <v>19.0</v>
      </c>
      <c r="C75" s="91"/>
      <c r="D75" s="97"/>
      <c r="E75" s="96"/>
      <c r="F75" s="94"/>
      <c r="G75" s="51">
        <f t="shared" si="3"/>
        <v>0</v>
      </c>
      <c r="H75" s="52"/>
      <c r="I75" s="27"/>
      <c r="J75" s="1">
        <f t="shared" si="4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53">
        <v>20.0</v>
      </c>
      <c r="C76" s="91"/>
      <c r="D76" s="97"/>
      <c r="E76" s="96"/>
      <c r="F76" s="94"/>
      <c r="G76" s="51">
        <f t="shared" si="3"/>
        <v>0</v>
      </c>
      <c r="H76" s="52"/>
      <c r="I76" s="27"/>
      <c r="J76" s="1">
        <f t="shared" si="4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53">
        <v>21.0</v>
      </c>
      <c r="C77" s="91"/>
      <c r="D77" s="97"/>
      <c r="E77" s="96"/>
      <c r="F77" s="94"/>
      <c r="G77" s="51">
        <f t="shared" si="3"/>
        <v>0</v>
      </c>
      <c r="H77" s="100"/>
      <c r="I77" s="99"/>
      <c r="J77" s="1">
        <f t="shared" si="4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53">
        <v>22.0</v>
      </c>
      <c r="C78" s="91"/>
      <c r="D78" s="97"/>
      <c r="E78" s="96"/>
      <c r="F78" s="94"/>
      <c r="G78" s="51">
        <f t="shared" si="3"/>
        <v>0</v>
      </c>
      <c r="H78" s="100"/>
      <c r="I78" s="99"/>
      <c r="J78" s="1">
        <f t="shared" si="4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53">
        <v>23.0</v>
      </c>
      <c r="C79" s="91"/>
      <c r="D79" s="97"/>
      <c r="E79" s="96"/>
      <c r="F79" s="94"/>
      <c r="G79" s="51">
        <f t="shared" si="3"/>
        <v>0</v>
      </c>
      <c r="H79" s="100"/>
      <c r="I79" s="99"/>
      <c r="J79" s="1">
        <f t="shared" si="4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"/>
      <c r="B80" s="53">
        <v>24.0</v>
      </c>
      <c r="C80" s="91"/>
      <c r="D80" s="97"/>
      <c r="E80" s="96"/>
      <c r="F80" s="94"/>
      <c r="G80" s="51">
        <f t="shared" si="3"/>
        <v>0</v>
      </c>
      <c r="H80" s="101"/>
      <c r="I80" s="99"/>
      <c r="J80" s="1">
        <f t="shared" si="4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"/>
      <c r="B81" s="53">
        <v>25.0</v>
      </c>
      <c r="C81" s="91"/>
      <c r="D81" s="97"/>
      <c r="E81" s="96"/>
      <c r="F81" s="94"/>
      <c r="G81" s="51">
        <f t="shared" si="3"/>
        <v>0</v>
      </c>
      <c r="H81" s="101"/>
      <c r="I81" s="99"/>
      <c r="J81" s="1">
        <f t="shared" si="4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"/>
      <c r="B82" s="55">
        <v>26.0</v>
      </c>
      <c r="C82" s="87"/>
      <c r="D82" s="102"/>
      <c r="E82" s="103"/>
      <c r="F82" s="104"/>
      <c r="G82" s="51">
        <f t="shared" si="3"/>
        <v>0</v>
      </c>
      <c r="H82" s="105"/>
      <c r="I82" s="10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75" customHeight="1">
      <c r="A83" s="1"/>
      <c r="B83" s="61" t="s">
        <v>31</v>
      </c>
      <c r="C83" s="107"/>
      <c r="D83" s="108"/>
      <c r="E83" s="108"/>
      <c r="F83" s="108"/>
      <c r="G83" s="67"/>
      <c r="H83" s="109">
        <f>SUM(G57:G82)</f>
        <v>0</v>
      </c>
      <c r="I83" s="69"/>
      <c r="J83" s="1">
        <f>SUM(J57:J82)</f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75" customHeight="1">
      <c r="A84" s="1"/>
      <c r="B84" s="61" t="s">
        <v>32</v>
      </c>
      <c r="C84" s="66"/>
      <c r="D84" s="66"/>
      <c r="E84" s="66"/>
      <c r="F84" s="66"/>
      <c r="G84" s="67"/>
      <c r="H84" s="68">
        <f>SUM(F57:F82)+H44</f>
        <v>0</v>
      </c>
      <c r="I84" s="69"/>
      <c r="J84" s="58" t="s">
        <v>19</v>
      </c>
      <c r="K84" s="1">
        <f>SUM(J57*30)</f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0" customHeight="1">
      <c r="A85" s="110"/>
      <c r="B85" s="111"/>
      <c r="C85" s="112"/>
      <c r="D85" s="112"/>
      <c r="E85" s="112"/>
      <c r="F85" s="112"/>
      <c r="G85" s="112"/>
      <c r="H85" s="112"/>
      <c r="I85" s="11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16.75" customHeight="1">
      <c r="A86" s="114"/>
      <c r="B86" s="115"/>
      <c r="C86" s="116"/>
      <c r="D86" s="117"/>
      <c r="E86" s="117"/>
      <c r="F86" s="117"/>
      <c r="G86" s="117"/>
      <c r="H86" s="117"/>
      <c r="I86" s="11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3" t="s">
        <v>0</v>
      </c>
      <c r="D90" s="1"/>
      <c r="E90" s="4" t="s">
        <v>26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2"/>
      <c r="C91" s="6"/>
      <c r="D91" s="2"/>
      <c r="E91" s="119"/>
      <c r="F91" s="66"/>
      <c r="G91" s="66"/>
      <c r="H91" s="66"/>
      <c r="I91" s="69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2" t="s">
        <v>3</v>
      </c>
      <c r="D93" s="1"/>
      <c r="E93" s="13" t="s">
        <v>4</v>
      </c>
      <c r="F93" s="13"/>
      <c r="G93" s="13"/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76"/>
      <c r="D95" s="1"/>
      <c r="E95" s="15">
        <v>44704.0</v>
      </c>
      <c r="F95" s="1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9" t="s">
        <v>6</v>
      </c>
      <c r="C97" s="20"/>
      <c r="D97" s="77" t="s">
        <v>7</v>
      </c>
      <c r="E97" s="20"/>
      <c r="F97" s="77" t="s">
        <v>8</v>
      </c>
      <c r="G97" s="66"/>
      <c r="H97" s="66"/>
      <c r="I97" s="6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20"/>
      <c r="C98" s="79"/>
      <c r="D98" s="80"/>
      <c r="E98" s="79"/>
      <c r="F98" s="80"/>
      <c r="G98" s="35"/>
      <c r="H98" s="35"/>
      <c r="I98" s="3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42" t="s">
        <v>11</v>
      </c>
      <c r="C99" s="121" t="s">
        <v>12</v>
      </c>
      <c r="D99" s="84" t="s">
        <v>33</v>
      </c>
      <c r="E99" s="84" t="s">
        <v>28</v>
      </c>
      <c r="F99" s="84" t="s">
        <v>34</v>
      </c>
      <c r="G99" s="84" t="s">
        <v>35</v>
      </c>
      <c r="H99" s="85" t="s">
        <v>17</v>
      </c>
      <c r="I99" s="24"/>
      <c r="J99" s="86" t="s">
        <v>18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75" customHeight="1">
      <c r="A100" s="1"/>
      <c r="B100" s="48">
        <v>1.0</v>
      </c>
      <c r="C100" s="90"/>
      <c r="D100" s="122"/>
      <c r="E100" s="123"/>
      <c r="F100" s="124"/>
      <c r="G100" s="51">
        <f t="shared" ref="G100:G125" si="5">D100*E100*F100/1000000</f>
        <v>0</v>
      </c>
      <c r="H100" s="125"/>
      <c r="I100" s="99"/>
      <c r="J100" s="1">
        <f t="shared" ref="J100:J124" si="6">SUM(F100*E100)/1000</f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53">
        <v>2.0</v>
      </c>
      <c r="C101" s="90"/>
      <c r="D101" s="122"/>
      <c r="E101" s="123"/>
      <c r="F101" s="124"/>
      <c r="G101" s="51">
        <f t="shared" si="5"/>
        <v>0</v>
      </c>
      <c r="H101" s="125"/>
      <c r="I101" s="99"/>
      <c r="J101" s="1">
        <f t="shared" si="6"/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53">
        <v>3.0</v>
      </c>
      <c r="C102" s="90"/>
      <c r="D102" s="122"/>
      <c r="E102" s="123"/>
      <c r="F102" s="124"/>
      <c r="G102" s="51">
        <f t="shared" si="5"/>
        <v>0</v>
      </c>
      <c r="H102" s="125"/>
      <c r="I102" s="99"/>
      <c r="J102" s="1">
        <f t="shared" si="6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53">
        <v>4.0</v>
      </c>
      <c r="C103" s="90"/>
      <c r="D103" s="122"/>
      <c r="E103" s="123"/>
      <c r="F103" s="124"/>
      <c r="G103" s="51">
        <f t="shared" si="5"/>
        <v>0</v>
      </c>
      <c r="H103" s="125"/>
      <c r="I103" s="99"/>
      <c r="J103" s="1">
        <f t="shared" si="6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53">
        <v>5.0</v>
      </c>
      <c r="C104" s="90"/>
      <c r="D104" s="122"/>
      <c r="E104" s="123"/>
      <c r="F104" s="124"/>
      <c r="G104" s="51">
        <f t="shared" si="5"/>
        <v>0</v>
      </c>
      <c r="H104" s="125"/>
      <c r="I104" s="99"/>
      <c r="J104" s="1">
        <f t="shared" si="6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53">
        <v>6.0</v>
      </c>
      <c r="C105" s="90"/>
      <c r="D105" s="122"/>
      <c r="E105" s="123"/>
      <c r="F105" s="124"/>
      <c r="G105" s="51">
        <f t="shared" si="5"/>
        <v>0</v>
      </c>
      <c r="H105" s="125"/>
      <c r="I105" s="99"/>
      <c r="J105" s="1">
        <f t="shared" si="6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53">
        <v>7.0</v>
      </c>
      <c r="C106" s="90"/>
      <c r="D106" s="122"/>
      <c r="E106" s="123"/>
      <c r="F106" s="124"/>
      <c r="G106" s="51">
        <f t="shared" si="5"/>
        <v>0</v>
      </c>
      <c r="H106" s="125"/>
      <c r="I106" s="99"/>
      <c r="J106" s="1">
        <f t="shared" si="6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53">
        <v>8.0</v>
      </c>
      <c r="C107" s="90"/>
      <c r="D107" s="122"/>
      <c r="E107" s="123"/>
      <c r="F107" s="124"/>
      <c r="G107" s="51">
        <f t="shared" si="5"/>
        <v>0</v>
      </c>
      <c r="H107" s="125"/>
      <c r="I107" s="99"/>
      <c r="J107" s="1">
        <f t="shared" si="6"/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53">
        <v>9.0</v>
      </c>
      <c r="C108" s="90"/>
      <c r="D108" s="122"/>
      <c r="E108" s="123"/>
      <c r="F108" s="124"/>
      <c r="G108" s="51">
        <f t="shared" si="5"/>
        <v>0</v>
      </c>
      <c r="H108" s="125"/>
      <c r="I108" s="99"/>
      <c r="J108" s="1">
        <f t="shared" si="6"/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53">
        <v>10.0</v>
      </c>
      <c r="C109" s="90"/>
      <c r="D109" s="122"/>
      <c r="E109" s="123"/>
      <c r="F109" s="124"/>
      <c r="G109" s="51">
        <f t="shared" si="5"/>
        <v>0</v>
      </c>
      <c r="H109" s="98"/>
      <c r="I109" s="99"/>
      <c r="J109" s="1">
        <f t="shared" si="6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53">
        <v>11.0</v>
      </c>
      <c r="C110" s="90"/>
      <c r="D110" s="122"/>
      <c r="E110" s="123"/>
      <c r="F110" s="124"/>
      <c r="G110" s="51">
        <f t="shared" si="5"/>
        <v>0</v>
      </c>
      <c r="H110" s="98"/>
      <c r="I110" s="99"/>
      <c r="J110" s="1">
        <f t="shared" si="6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53">
        <v>12.0</v>
      </c>
      <c r="C111" s="90"/>
      <c r="D111" s="122"/>
      <c r="E111" s="123"/>
      <c r="F111" s="124"/>
      <c r="G111" s="51">
        <f t="shared" si="5"/>
        <v>0</v>
      </c>
      <c r="H111" s="98"/>
      <c r="I111" s="99"/>
      <c r="J111" s="1">
        <f t="shared" si="6"/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53">
        <v>13.0</v>
      </c>
      <c r="C112" s="90"/>
      <c r="D112" s="122"/>
      <c r="E112" s="123"/>
      <c r="F112" s="126"/>
      <c r="G112" s="51">
        <f t="shared" si="5"/>
        <v>0</v>
      </c>
      <c r="H112" s="98"/>
      <c r="I112" s="99"/>
      <c r="J112" s="1">
        <f t="shared" si="6"/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53">
        <v>14.0</v>
      </c>
      <c r="C113" s="90"/>
      <c r="D113" s="122"/>
      <c r="E113" s="123"/>
      <c r="F113" s="126"/>
      <c r="G113" s="51">
        <f t="shared" si="5"/>
        <v>0</v>
      </c>
      <c r="H113" s="98"/>
      <c r="I113" s="99"/>
      <c r="J113" s="1">
        <f t="shared" si="6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53">
        <v>15.0</v>
      </c>
      <c r="C114" s="90"/>
      <c r="D114" s="122"/>
      <c r="E114" s="123"/>
      <c r="F114" s="126"/>
      <c r="G114" s="51">
        <f t="shared" si="5"/>
        <v>0</v>
      </c>
      <c r="H114" s="98"/>
      <c r="I114" s="99"/>
      <c r="J114" s="1">
        <f t="shared" si="6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53">
        <v>16.0</v>
      </c>
      <c r="C115" s="90"/>
      <c r="D115" s="122"/>
      <c r="E115" s="123"/>
      <c r="F115" s="126"/>
      <c r="G115" s="51">
        <f t="shared" si="5"/>
        <v>0</v>
      </c>
      <c r="H115" s="98"/>
      <c r="I115" s="99"/>
      <c r="J115" s="1">
        <f t="shared" si="6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53">
        <v>17.0</v>
      </c>
      <c r="C116" s="90"/>
      <c r="D116" s="122"/>
      <c r="E116" s="123"/>
      <c r="F116" s="126"/>
      <c r="G116" s="51">
        <f t="shared" si="5"/>
        <v>0</v>
      </c>
      <c r="H116" s="98"/>
      <c r="I116" s="99"/>
      <c r="J116" s="1">
        <f t="shared" si="6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53">
        <v>18.0</v>
      </c>
      <c r="C117" s="127"/>
      <c r="D117" s="128"/>
      <c r="E117" s="129"/>
      <c r="F117" s="130"/>
      <c r="G117" s="131">
        <f t="shared" si="5"/>
        <v>0</v>
      </c>
      <c r="H117" s="132"/>
      <c r="I117" s="99"/>
      <c r="J117" s="1">
        <f t="shared" si="6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53">
        <v>19.0</v>
      </c>
      <c r="C118" s="127"/>
      <c r="D118" s="128"/>
      <c r="E118" s="129"/>
      <c r="F118" s="130"/>
      <c r="G118" s="131">
        <f t="shared" si="5"/>
        <v>0</v>
      </c>
      <c r="H118" s="132"/>
      <c r="I118" s="99"/>
      <c r="J118" s="1">
        <f t="shared" si="6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53">
        <v>20.0</v>
      </c>
      <c r="C119" s="127"/>
      <c r="D119" s="128"/>
      <c r="E119" s="129"/>
      <c r="F119" s="130"/>
      <c r="G119" s="131">
        <f t="shared" si="5"/>
        <v>0</v>
      </c>
      <c r="H119" s="132"/>
      <c r="I119" s="99"/>
      <c r="J119" s="1">
        <f t="shared" si="6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53">
        <v>21.0</v>
      </c>
      <c r="C120" s="127"/>
      <c r="D120" s="128"/>
      <c r="E120" s="129"/>
      <c r="F120" s="130"/>
      <c r="G120" s="131">
        <f t="shared" si="5"/>
        <v>0</v>
      </c>
      <c r="H120" s="132"/>
      <c r="I120" s="99"/>
      <c r="J120" s="1">
        <f t="shared" si="6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53">
        <v>22.0</v>
      </c>
      <c r="C121" s="127"/>
      <c r="D121" s="128"/>
      <c r="E121" s="129"/>
      <c r="F121" s="130"/>
      <c r="G121" s="131">
        <f t="shared" si="5"/>
        <v>0</v>
      </c>
      <c r="H121" s="132"/>
      <c r="I121" s="99"/>
      <c r="J121" s="1">
        <f t="shared" si="6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53">
        <v>23.0</v>
      </c>
      <c r="C122" s="127"/>
      <c r="D122" s="128"/>
      <c r="E122" s="129"/>
      <c r="F122" s="130"/>
      <c r="G122" s="131">
        <f t="shared" si="5"/>
        <v>0</v>
      </c>
      <c r="H122" s="132"/>
      <c r="I122" s="99"/>
      <c r="J122" s="1">
        <f t="shared" si="6"/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53">
        <v>24.0</v>
      </c>
      <c r="C123" s="127"/>
      <c r="D123" s="128"/>
      <c r="E123" s="129"/>
      <c r="F123" s="130"/>
      <c r="G123" s="131">
        <f t="shared" si="5"/>
        <v>0</v>
      </c>
      <c r="H123" s="132"/>
      <c r="I123" s="99"/>
      <c r="J123" s="1">
        <f t="shared" si="6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53">
        <v>25.0</v>
      </c>
      <c r="C124" s="127"/>
      <c r="D124" s="128"/>
      <c r="E124" s="129"/>
      <c r="F124" s="130"/>
      <c r="G124" s="131">
        <f t="shared" si="5"/>
        <v>0</v>
      </c>
      <c r="H124" s="132"/>
      <c r="I124" s="99"/>
      <c r="J124" s="1">
        <f t="shared" si="6"/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55">
        <v>26.0</v>
      </c>
      <c r="C125" s="133"/>
      <c r="D125" s="134"/>
      <c r="E125" s="135"/>
      <c r="F125" s="136"/>
      <c r="G125" s="131">
        <f t="shared" si="5"/>
        <v>0</v>
      </c>
      <c r="H125" s="137"/>
      <c r="I125" s="13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61" t="s">
        <v>36</v>
      </c>
      <c r="C126" s="133"/>
      <c r="D126" s="108"/>
      <c r="E126" s="108"/>
      <c r="F126" s="108"/>
      <c r="G126" s="67"/>
      <c r="H126" s="109">
        <f>SUM(G100:G125)</f>
        <v>0</v>
      </c>
      <c r="I126" s="69"/>
      <c r="J126" s="1">
        <f>SUM(J100:J125)</f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61" t="s">
        <v>37</v>
      </c>
      <c r="C127" s="133"/>
      <c r="D127" s="108"/>
      <c r="E127" s="108"/>
      <c r="F127" s="108"/>
      <c r="G127" s="67"/>
      <c r="H127" s="68">
        <f>SUM(F100:F125)+H85</f>
        <v>0</v>
      </c>
      <c r="I127" s="69"/>
      <c r="J127" s="58" t="s">
        <v>19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39" t="s">
        <v>38</v>
      </c>
      <c r="C128" s="133"/>
      <c r="D128" s="140"/>
      <c r="E128" s="140"/>
      <c r="F128" s="140"/>
      <c r="G128" s="140"/>
      <c r="H128" s="140"/>
      <c r="I128" s="14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15"/>
      <c r="C129" s="116"/>
      <c r="D129" s="117"/>
      <c r="E129" s="117"/>
      <c r="F129" s="117"/>
      <c r="G129" s="117"/>
      <c r="H129" s="117"/>
      <c r="I129" s="11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H43:I43"/>
    <mergeCell ref="B44:F44"/>
    <mergeCell ref="H44:I44"/>
    <mergeCell ref="H45:I45"/>
    <mergeCell ref="H46:I46"/>
    <mergeCell ref="H47:I47"/>
    <mergeCell ref="E48:I48"/>
    <mergeCell ref="E52:F52"/>
    <mergeCell ref="D54:E54"/>
    <mergeCell ref="F54:I54"/>
    <mergeCell ref="F3:I3"/>
    <mergeCell ref="E7:F7"/>
    <mergeCell ref="G7:H7"/>
    <mergeCell ref="B10:C10"/>
    <mergeCell ref="D10:E10"/>
    <mergeCell ref="F10:I10"/>
    <mergeCell ref="B11:C11"/>
    <mergeCell ref="D11:E11"/>
    <mergeCell ref="F11:I11"/>
    <mergeCell ref="D12:E12"/>
    <mergeCell ref="F12:I12"/>
    <mergeCell ref="D13:E13"/>
    <mergeCell ref="F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B54:C54"/>
    <mergeCell ref="B55:C55"/>
    <mergeCell ref="D55:E55"/>
    <mergeCell ref="F55:I55"/>
    <mergeCell ref="H56:I56"/>
    <mergeCell ref="H57:I57"/>
    <mergeCell ref="H58:I58"/>
    <mergeCell ref="H120:I120"/>
    <mergeCell ref="H121:I121"/>
    <mergeCell ref="H122:I122"/>
    <mergeCell ref="H123:I123"/>
    <mergeCell ref="H124:I124"/>
    <mergeCell ref="H126:I126"/>
    <mergeCell ref="H127:I127"/>
    <mergeCell ref="H113:I113"/>
    <mergeCell ref="H114:I114"/>
    <mergeCell ref="H115:I115"/>
    <mergeCell ref="H116:I116"/>
    <mergeCell ref="H117:I117"/>
    <mergeCell ref="H118:I118"/>
    <mergeCell ref="H119:I119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3:I83"/>
    <mergeCell ref="B84:F84"/>
    <mergeCell ref="H84:I84"/>
    <mergeCell ref="B85:I85"/>
    <mergeCell ref="E91:I91"/>
    <mergeCell ref="E95:F95"/>
    <mergeCell ref="B97:C97"/>
    <mergeCell ref="D97:E97"/>
    <mergeCell ref="F97:I97"/>
    <mergeCell ref="B98:C98"/>
    <mergeCell ref="D98:E98"/>
    <mergeCell ref="F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</mergeCells>
  <conditionalFormatting sqref="C3">
    <cfRule type="notContainsBlanks" dxfId="0" priority="1">
      <formula>LEN(TRIM(C3))&gt;0</formula>
    </cfRule>
  </conditionalFormatting>
  <printOptions gridLines="1"/>
  <pageMargins bottom="0.11346363040393054" footer="0.0" header="0.0" left="0.2420557448617185" right="0.14372059851164534" top="0.20423453472707498"/>
  <pageSetup paperSize="9" orientation="portrait"/>
  <rowBreaks count="2" manualBreakCount="2">
    <brk id="86" man="1"/>
    <brk id="46" man="1"/>
  </rowBreaks>
  <colBreaks count="1" manualBreakCount="1">
    <brk id="9" man="1"/>
  </colBreaks>
  <drawing r:id="rId1"/>
</worksheet>
</file>